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315" windowHeight="8700"/>
  </bookViews>
  <sheets>
    <sheet name="doc1" sheetId="1" r:id="rId1"/>
  </sheets>
  <calcPr calcId="145621"/>
</workbook>
</file>

<file path=xl/calcChain.xml><?xml version="1.0" encoding="utf-8"?>
<calcChain xmlns="http://schemas.openxmlformats.org/spreadsheetml/2006/main">
  <c r="F17" i="1" l="1"/>
  <c r="F14" i="1" s="1"/>
  <c r="H14" i="1"/>
  <c r="E14" i="1"/>
  <c r="G14" i="1"/>
  <c r="F12" i="1"/>
  <c r="F11" i="1"/>
  <c r="F10" i="1"/>
  <c r="F9" i="1"/>
  <c r="H7" i="1"/>
  <c r="H6" i="1" s="1"/>
  <c r="G7" i="1"/>
  <c r="G6" i="1" s="1"/>
  <c r="E6" i="1"/>
  <c r="E7" i="1"/>
  <c r="F7" i="1" l="1"/>
  <c r="F6" i="1" s="1"/>
  <c r="F44" i="1"/>
  <c r="F42" i="1" s="1"/>
  <c r="H42" i="1"/>
  <c r="G42" i="1"/>
  <c r="E42" i="1"/>
  <c r="E39" i="1" l="1"/>
  <c r="H39" i="1"/>
  <c r="G39" i="1"/>
  <c r="F41" i="1"/>
  <c r="F39" i="1" s="1"/>
  <c r="F38" i="1"/>
  <c r="F37" i="1"/>
  <c r="F36" i="1"/>
  <c r="F35" i="1"/>
  <c r="F34" i="1"/>
  <c r="E32" i="1"/>
  <c r="H32" i="1"/>
  <c r="H31" i="1" s="1"/>
  <c r="H45" i="1" s="1"/>
  <c r="G32" i="1"/>
  <c r="F30" i="1"/>
  <c r="F28" i="1" s="1"/>
  <c r="F27" i="1" s="1"/>
  <c r="E28" i="1"/>
  <c r="E27" i="1"/>
  <c r="H27" i="1"/>
  <c r="H28" i="1"/>
  <c r="G28" i="1"/>
  <c r="G27" i="1" s="1"/>
  <c r="F26" i="1"/>
  <c r="F24" i="1" s="1"/>
  <c r="F23" i="1" s="1"/>
  <c r="E24" i="1"/>
  <c r="E23" i="1" s="1"/>
  <c r="G23" i="1"/>
  <c r="H24" i="1"/>
  <c r="H23" i="1" s="1"/>
  <c r="G24" i="1"/>
  <c r="E19" i="1"/>
  <c r="E18" i="1"/>
  <c r="F22" i="1"/>
  <c r="F21" i="1"/>
  <c r="F19" i="1" s="1"/>
  <c r="F18" i="1" s="1"/>
  <c r="H19" i="1"/>
  <c r="H18" i="1" s="1"/>
  <c r="G19" i="1"/>
  <c r="G18" i="1" s="1"/>
  <c r="F16" i="1"/>
  <c r="G13" i="1"/>
  <c r="H13" i="1"/>
  <c r="E13" i="1"/>
  <c r="G31" i="1" l="1"/>
  <c r="G45" i="1" s="1"/>
  <c r="E31" i="1"/>
  <c r="E45" i="1" s="1"/>
  <c r="F32" i="1"/>
  <c r="F31" i="1" s="1"/>
  <c r="F45" i="1" s="1"/>
  <c r="F13" i="1"/>
</calcChain>
</file>

<file path=xl/sharedStrings.xml><?xml version="1.0" encoding="utf-8"?>
<sst xmlns="http://schemas.openxmlformats.org/spreadsheetml/2006/main" count="90" uniqueCount="62">
  <si>
    <t>Dział</t>
  </si>
  <si>
    <t>Rozdział</t>
  </si>
  <si>
    <t>Paragraf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</si>
  <si>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</si>
  <si>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</si>
  <si>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</si>
  <si>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</si>
  <si>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</si>
  <si>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</si>
  <si>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</si>
  <si>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</si>
  <si>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</si>
  <si>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</si>
  <si>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</si>
  <si>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</si>
  <si>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</si>
  <si>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</si>
  <si>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</si>
  <si>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</si>
  <si>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75414</t>
  </si>
  <si>
    <t>Obrona cywilna</t>
  </si>
  <si>
    <t>852</t>
  </si>
  <si>
    <t>Pomoc społeczna</t>
  </si>
  <si>
    <t>85212</t>
  </si>
  <si>
    <t>Świadczenia rodzinne, świadczenia z funduszu alimentacyjneego oraz składki na ubezpieczenia emerytalne i rentowe z ubezpieczenia społecznego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</si>
  <si>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</si>
  <si>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</si>
  <si>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Dotacje ogółem</t>
  </si>
  <si>
    <t>Wydatki ogółem</t>
  </si>
  <si>
    <t>wydatki bieżące</t>
  </si>
  <si>
    <t>wydatki mająkowe</t>
  </si>
  <si>
    <t>z tego:</t>
  </si>
  <si>
    <t>Nazwa</t>
  </si>
  <si>
    <t>4010</t>
  </si>
  <si>
    <t>Wynagrodzenia osobowe pracowników</t>
  </si>
  <si>
    <t>4110</t>
  </si>
  <si>
    <t>4170</t>
  </si>
  <si>
    <t>Składki na ubezpieczenia społeczne</t>
  </si>
  <si>
    <t>Wynagrodzenia bezosobowe</t>
  </si>
  <si>
    <t>4700</t>
  </si>
  <si>
    <t>Szkolenia pracowników niebędących członkami korpusu służby cywilnej</t>
  </si>
  <si>
    <t>3110</t>
  </si>
  <si>
    <t>4040</t>
  </si>
  <si>
    <t>4120</t>
  </si>
  <si>
    <t>Świadczenia społeczne</t>
  </si>
  <si>
    <t>Dodatkowe wynagrodzenie roczne</t>
  </si>
  <si>
    <t>Składki na ubzezpieczenia społeczne</t>
  </si>
  <si>
    <t>Składki na Fundusz Pracy</t>
  </si>
  <si>
    <t>4130</t>
  </si>
  <si>
    <t>Składki na ubezpieczenia zdrowotne</t>
  </si>
  <si>
    <t>RAZEM</t>
  </si>
  <si>
    <t>Dochody i wydatki związane z realizacją zadań z zakresu administracji rządowej i innych zleconych odrębnymi ustawami</t>
  </si>
  <si>
    <t>85295</t>
  </si>
  <si>
    <t>Pozostała działalność</t>
  </si>
  <si>
    <t>010</t>
  </si>
  <si>
    <t>01095</t>
  </si>
  <si>
    <t>4210</t>
  </si>
  <si>
    <t>4430</t>
  </si>
  <si>
    <t>Rolnictwo i łowiectwo</t>
  </si>
  <si>
    <t>Zakup materiałów i wyposażenia</t>
  </si>
  <si>
    <t>Różne opłaty i składki</t>
  </si>
  <si>
    <t>Załącznik Nr 3
do Uchwały Nr 95/XXI/2012
Rady Gminy Nowe Miasto
z dnia 20 czerwca 2012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</si>
</sst>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5" fillId="5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4" fillId="7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left" vertical="center" wrapText="1"/>
      <protection locked="0"/>
    </xf>
    <xf numFmtId="4" fontId="5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1" xfId="0" applyNumberFormat="1" applyFont="1" applyFill="1" applyBorder="1" applyAlignment="1" applyProtection="1">
      <alignment horizontal="left" vertical="center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left" vertical="center"/>
      <protection locked="0"/>
    </xf>
    <xf numFmtId="4" fontId="2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C0C0C0"/>
      <rgbColor rgb="FF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H1" sqref="H1"/>
    </sheetView>
  </sheetViews>
  <sheetFormatPr defaultRowHeight="12.75" x14ac:dyDescent="0.2"/>
  <cols>
    <col min="1" max="1" width="8.6640625" customWidth="1"/>
    <col min="2" max="2" width="8.83203125" customWidth="1"/>
    <col min="3" max="3" width="9.6640625" customWidth="1"/>
    <col min="4" max="4" width="54" customWidth="1"/>
    <col min="5" max="8" width="20.83203125" customWidth="1"/>
  </cols>
  <sheetData>
    <row r="1" spans="1:8" ht="34.5" customHeight="1" x14ac:dyDescent="0.2">
      <c r="H1" s="7" t="s">
        <v>61</v>
      </c>
    </row>
    <row r="2" spans="1:8" s="1" customFormat="1" ht="46.5" customHeight="1" x14ac:dyDescent="0.3">
      <c r="A2" s="34" t="s">
        <v>51</v>
      </c>
      <c r="B2" s="34"/>
      <c r="C2" s="34"/>
      <c r="D2" s="34"/>
      <c r="E2" s="34"/>
      <c r="F2" s="34"/>
      <c r="G2" s="34"/>
      <c r="H2" s="34"/>
    </row>
    <row r="3" spans="1:8" ht="11.65" customHeight="1" x14ac:dyDescent="0.2"/>
    <row r="4" spans="1:8" ht="23.25" customHeight="1" x14ac:dyDescent="0.2">
      <c r="A4" s="30" t="s">
        <v>0</v>
      </c>
      <c r="B4" s="30" t="s">
        <v>1</v>
      </c>
      <c r="C4" s="30" t="s">
        <v>2</v>
      </c>
      <c r="D4" s="35" t="s">
        <v>32</v>
      </c>
      <c r="E4" s="30" t="s">
        <v>27</v>
      </c>
      <c r="F4" s="35" t="s">
        <v>28</v>
      </c>
      <c r="G4" s="35" t="s">
        <v>31</v>
      </c>
      <c r="H4" s="35"/>
    </row>
    <row r="5" spans="1:8" ht="17.100000000000001" customHeight="1" x14ac:dyDescent="0.2">
      <c r="A5" s="30"/>
      <c r="B5" s="30"/>
      <c r="C5" s="30"/>
      <c r="D5" s="35"/>
      <c r="E5" s="30"/>
      <c r="F5" s="35"/>
      <c r="G5" s="13" t="s">
        <v>29</v>
      </c>
      <c r="H5" s="13" t="s">
        <v>30</v>
      </c>
    </row>
    <row r="6" spans="1:8" s="1" customFormat="1" ht="17.100000000000001" customHeight="1" x14ac:dyDescent="0.2">
      <c r="A6" s="14" t="s">
        <v>54</v>
      </c>
      <c r="B6" s="14"/>
      <c r="C6" s="14"/>
      <c r="D6" s="15" t="s">
        <v>58</v>
      </c>
      <c r="E6" s="19">
        <f>E7</f>
        <v>132346.85</v>
      </c>
      <c r="F6" s="19">
        <f t="shared" ref="F6:H6" si="0">F7</f>
        <v>132346.85</v>
      </c>
      <c r="G6" s="19">
        <f t="shared" si="0"/>
        <v>132346.85</v>
      </c>
      <c r="H6" s="19">
        <f t="shared" si="0"/>
        <v>0</v>
      </c>
    </row>
    <row r="7" spans="1:8" s="1" customFormat="1" ht="17.100000000000001" customHeight="1" x14ac:dyDescent="0.2">
      <c r="A7" s="30"/>
      <c r="B7" s="16" t="s">
        <v>55</v>
      </c>
      <c r="C7" s="16"/>
      <c r="D7" s="18" t="s">
        <v>53</v>
      </c>
      <c r="E7" s="20">
        <f>SUM(E8:E12)</f>
        <v>132346.85</v>
      </c>
      <c r="F7" s="20">
        <f t="shared" ref="F7:H7" si="1">SUM(F8:F12)</f>
        <v>132346.85</v>
      </c>
      <c r="G7" s="20">
        <f t="shared" si="1"/>
        <v>132346.85</v>
      </c>
      <c r="H7" s="20">
        <f t="shared" si="1"/>
        <v>0</v>
      </c>
    </row>
    <row r="8" spans="1:8" s="1" customFormat="1" ht="34.5" customHeight="1" x14ac:dyDescent="0.2">
      <c r="A8" s="30"/>
      <c r="B8" s="31"/>
      <c r="C8" s="17" t="s">
        <v>7</v>
      </c>
      <c r="D8" s="23" t="s">
        <v>8</v>
      </c>
      <c r="E8" s="21">
        <v>132346.85</v>
      </c>
      <c r="F8" s="22"/>
      <c r="G8" s="22"/>
      <c r="H8" s="22"/>
    </row>
    <row r="9" spans="1:8" s="1" customFormat="1" ht="12.75" customHeight="1" x14ac:dyDescent="0.2">
      <c r="A9" s="30"/>
      <c r="B9" s="31"/>
      <c r="C9" s="17" t="s">
        <v>35</v>
      </c>
      <c r="D9" s="23" t="s">
        <v>37</v>
      </c>
      <c r="E9" s="21"/>
      <c r="F9" s="22">
        <f>G9+H9</f>
        <v>342</v>
      </c>
      <c r="G9" s="22">
        <v>342</v>
      </c>
      <c r="H9" s="22">
        <v>0</v>
      </c>
    </row>
    <row r="10" spans="1:8" s="1" customFormat="1" ht="12.75" customHeight="1" x14ac:dyDescent="0.2">
      <c r="A10" s="30"/>
      <c r="B10" s="31"/>
      <c r="C10" s="17" t="s">
        <v>36</v>
      </c>
      <c r="D10" s="23" t="s">
        <v>38</v>
      </c>
      <c r="E10" s="21"/>
      <c r="F10" s="22">
        <f t="shared" ref="F10:F12" si="2">G10+H10</f>
        <v>2000</v>
      </c>
      <c r="G10" s="22">
        <v>2000</v>
      </c>
      <c r="H10" s="22">
        <v>0</v>
      </c>
    </row>
    <row r="11" spans="1:8" s="1" customFormat="1" ht="12.75" customHeight="1" x14ac:dyDescent="0.2">
      <c r="A11" s="30"/>
      <c r="B11" s="31"/>
      <c r="C11" s="17" t="s">
        <v>56</v>
      </c>
      <c r="D11" s="23" t="s">
        <v>59</v>
      </c>
      <c r="E11" s="21"/>
      <c r="F11" s="22">
        <f t="shared" si="2"/>
        <v>253.04</v>
      </c>
      <c r="G11" s="22">
        <v>253.04</v>
      </c>
      <c r="H11" s="22">
        <v>0</v>
      </c>
    </row>
    <row r="12" spans="1:8" s="1" customFormat="1" ht="12.75" customHeight="1" x14ac:dyDescent="0.2">
      <c r="A12" s="30"/>
      <c r="B12" s="31"/>
      <c r="C12" s="17" t="s">
        <v>57</v>
      </c>
      <c r="D12" s="23" t="s">
        <v>60</v>
      </c>
      <c r="E12" s="21"/>
      <c r="F12" s="22">
        <f t="shared" si="2"/>
        <v>129751.81</v>
      </c>
      <c r="G12" s="22">
        <v>129751.81</v>
      </c>
      <c r="H12" s="22">
        <v>0</v>
      </c>
    </row>
    <row r="13" spans="1:8" ht="17.100000000000001" customHeight="1" x14ac:dyDescent="0.2">
      <c r="A13" s="24" t="s">
        <v>3</v>
      </c>
      <c r="B13" s="24"/>
      <c r="C13" s="24"/>
      <c r="D13" s="25" t="s">
        <v>4</v>
      </c>
      <c r="E13" s="5">
        <f>E14</f>
        <v>47895</v>
      </c>
      <c r="F13" s="5">
        <f>F14</f>
        <v>47895</v>
      </c>
      <c r="G13" s="5">
        <f t="shared" ref="G13:H13" si="3">G14</f>
        <v>47895</v>
      </c>
      <c r="H13" s="5">
        <f t="shared" si="3"/>
        <v>0</v>
      </c>
    </row>
    <row r="14" spans="1:8" ht="17.100000000000001" customHeight="1" x14ac:dyDescent="0.2">
      <c r="A14" s="12"/>
      <c r="B14" s="26" t="s">
        <v>5</v>
      </c>
      <c r="C14" s="26"/>
      <c r="D14" s="27" t="s">
        <v>6</v>
      </c>
      <c r="E14" s="3">
        <f>SUM(E15:E17)</f>
        <v>47895</v>
      </c>
      <c r="F14" s="3">
        <f>SUM(F15:F17)</f>
        <v>47895</v>
      </c>
      <c r="G14" s="3">
        <f>SUM(G15:G17)</f>
        <v>47895</v>
      </c>
      <c r="H14" s="3">
        <f>SUM(H15:H17)</f>
        <v>0</v>
      </c>
    </row>
    <row r="15" spans="1:8" ht="33.75" x14ac:dyDescent="0.2">
      <c r="A15" s="12"/>
      <c r="B15" s="12"/>
      <c r="C15" s="12" t="s">
        <v>7</v>
      </c>
      <c r="D15" s="23" t="s">
        <v>8</v>
      </c>
      <c r="E15" s="8">
        <v>47895</v>
      </c>
      <c r="F15" s="4"/>
      <c r="G15" s="4"/>
      <c r="H15" s="4"/>
    </row>
    <row r="16" spans="1:8" s="1" customFormat="1" x14ac:dyDescent="0.2">
      <c r="A16" s="12"/>
      <c r="B16" s="12"/>
      <c r="C16" s="12" t="s">
        <v>33</v>
      </c>
      <c r="D16" s="23" t="s">
        <v>34</v>
      </c>
      <c r="E16" s="8"/>
      <c r="F16" s="4">
        <f>G16+H16</f>
        <v>42954</v>
      </c>
      <c r="G16" s="4">
        <v>42954</v>
      </c>
      <c r="H16" s="4">
        <v>0</v>
      </c>
    </row>
    <row r="17" spans="1:8" s="1" customFormat="1" x14ac:dyDescent="0.2">
      <c r="A17" s="12"/>
      <c r="B17" s="12"/>
      <c r="C17" s="12" t="s">
        <v>35</v>
      </c>
      <c r="D17" s="23" t="s">
        <v>37</v>
      </c>
      <c r="E17" s="8"/>
      <c r="F17" s="4">
        <f>G17+H17</f>
        <v>4941</v>
      </c>
      <c r="G17" s="4">
        <v>4941</v>
      </c>
      <c r="H17" s="4">
        <v>0</v>
      </c>
    </row>
    <row r="18" spans="1:8" ht="22.5" x14ac:dyDescent="0.2">
      <c r="A18" s="28" t="s">
        <v>9</v>
      </c>
      <c r="B18" s="28"/>
      <c r="C18" s="28"/>
      <c r="D18" s="29" t="s">
        <v>10</v>
      </c>
      <c r="E18" s="5">
        <f>SUM(E19)</f>
        <v>825</v>
      </c>
      <c r="F18" s="5">
        <f>SUM(F19)</f>
        <v>825</v>
      </c>
      <c r="G18" s="5">
        <f t="shared" ref="G18:H18" si="4">SUM(G19)</f>
        <v>825</v>
      </c>
      <c r="H18" s="5">
        <f t="shared" si="4"/>
        <v>0</v>
      </c>
    </row>
    <row r="19" spans="1:8" ht="22.5" x14ac:dyDescent="0.2">
      <c r="A19" s="12"/>
      <c r="B19" s="26" t="s">
        <v>11</v>
      </c>
      <c r="C19" s="26"/>
      <c r="D19" s="27" t="s">
        <v>12</v>
      </c>
      <c r="E19" s="3">
        <f>SUM(E20:E22)</f>
        <v>825</v>
      </c>
      <c r="F19" s="3">
        <f>SUM(F20:F22)</f>
        <v>825</v>
      </c>
      <c r="G19" s="3">
        <f t="shared" ref="G19:H19" si="5">SUM(G20:G22)</f>
        <v>825</v>
      </c>
      <c r="H19" s="3">
        <f t="shared" si="5"/>
        <v>0</v>
      </c>
    </row>
    <row r="20" spans="1:8" ht="33.75" x14ac:dyDescent="0.2">
      <c r="A20" s="12"/>
      <c r="B20" s="12"/>
      <c r="C20" s="12" t="s">
        <v>7</v>
      </c>
      <c r="D20" s="23" t="s">
        <v>8</v>
      </c>
      <c r="E20" s="8">
        <v>825</v>
      </c>
      <c r="F20" s="4"/>
      <c r="G20" s="4"/>
      <c r="H20" s="4"/>
    </row>
    <row r="21" spans="1:8" s="1" customFormat="1" x14ac:dyDescent="0.2">
      <c r="A21" s="12"/>
      <c r="B21" s="12"/>
      <c r="C21" s="12" t="s">
        <v>35</v>
      </c>
      <c r="D21" s="23" t="s">
        <v>37</v>
      </c>
      <c r="E21" s="8"/>
      <c r="F21" s="4">
        <f>G21+H21</f>
        <v>109</v>
      </c>
      <c r="G21" s="4">
        <v>109</v>
      </c>
      <c r="H21" s="4">
        <v>0</v>
      </c>
    </row>
    <row r="22" spans="1:8" s="1" customFormat="1" x14ac:dyDescent="0.2">
      <c r="A22" s="12"/>
      <c r="B22" s="12"/>
      <c r="C22" s="12" t="s">
        <v>36</v>
      </c>
      <c r="D22" s="23" t="s">
        <v>38</v>
      </c>
      <c r="E22" s="8"/>
      <c r="F22" s="4">
        <f>G22+H22</f>
        <v>716</v>
      </c>
      <c r="G22" s="4">
        <v>716</v>
      </c>
      <c r="H22" s="4">
        <v>0</v>
      </c>
    </row>
    <row r="23" spans="1:8" ht="17.100000000000001" customHeight="1" x14ac:dyDescent="0.2">
      <c r="A23" s="28" t="s">
        <v>13</v>
      </c>
      <c r="B23" s="28"/>
      <c r="C23" s="28"/>
      <c r="D23" s="29" t="s">
        <v>14</v>
      </c>
      <c r="E23" s="5">
        <f>E24</f>
        <v>500</v>
      </c>
      <c r="F23" s="5">
        <f>F24</f>
        <v>500</v>
      </c>
      <c r="G23" s="5">
        <f t="shared" ref="G23:H23" si="6">G24</f>
        <v>500</v>
      </c>
      <c r="H23" s="5">
        <f t="shared" si="6"/>
        <v>0</v>
      </c>
    </row>
    <row r="24" spans="1:8" ht="17.100000000000001" customHeight="1" x14ac:dyDescent="0.2">
      <c r="A24" s="12"/>
      <c r="B24" s="26" t="s">
        <v>15</v>
      </c>
      <c r="C24" s="26"/>
      <c r="D24" s="27" t="s">
        <v>16</v>
      </c>
      <c r="E24" s="3">
        <f>SUM(E25:E26)</f>
        <v>500</v>
      </c>
      <c r="F24" s="3">
        <f>SUM(F25:F26)</f>
        <v>500</v>
      </c>
      <c r="G24" s="3">
        <f t="shared" ref="G24:H24" si="7">SUM(G25:G26)</f>
        <v>500</v>
      </c>
      <c r="H24" s="3">
        <f t="shared" si="7"/>
        <v>0</v>
      </c>
    </row>
    <row r="25" spans="1:8" ht="33.75" x14ac:dyDescent="0.2">
      <c r="A25" s="12"/>
      <c r="B25" s="12"/>
      <c r="C25" s="12" t="s">
        <v>7</v>
      </c>
      <c r="D25" s="23" t="s">
        <v>8</v>
      </c>
      <c r="E25" s="8">
        <v>500</v>
      </c>
      <c r="F25" s="4"/>
      <c r="G25" s="4"/>
      <c r="H25" s="4"/>
    </row>
    <row r="26" spans="1:8" s="1" customFormat="1" ht="22.5" x14ac:dyDescent="0.2">
      <c r="A26" s="12"/>
      <c r="B26" s="12"/>
      <c r="C26" s="12" t="s">
        <v>39</v>
      </c>
      <c r="D26" s="23" t="s">
        <v>40</v>
      </c>
      <c r="E26" s="8"/>
      <c r="F26" s="4">
        <f>G26+H26</f>
        <v>500</v>
      </c>
      <c r="G26" s="4">
        <v>500</v>
      </c>
      <c r="H26" s="4">
        <v>0</v>
      </c>
    </row>
    <row r="27" spans="1:8" ht="17.100000000000001" customHeight="1" x14ac:dyDescent="0.2">
      <c r="A27" s="28" t="s">
        <v>17</v>
      </c>
      <c r="B27" s="28"/>
      <c r="C27" s="28"/>
      <c r="D27" s="29" t="s">
        <v>18</v>
      </c>
      <c r="E27" s="5">
        <f>E28</f>
        <v>200</v>
      </c>
      <c r="F27" s="5">
        <f>F28</f>
        <v>200</v>
      </c>
      <c r="G27" s="5">
        <f t="shared" ref="G27:H27" si="8">G28</f>
        <v>200</v>
      </c>
      <c r="H27" s="5">
        <f t="shared" si="8"/>
        <v>0</v>
      </c>
    </row>
    <row r="28" spans="1:8" ht="17.100000000000001" customHeight="1" x14ac:dyDescent="0.2">
      <c r="A28" s="12"/>
      <c r="B28" s="26" t="s">
        <v>19</v>
      </c>
      <c r="C28" s="26"/>
      <c r="D28" s="27" t="s">
        <v>20</v>
      </c>
      <c r="E28" s="3">
        <f>SUM(E29:E30)</f>
        <v>200</v>
      </c>
      <c r="F28" s="3">
        <f>SUM(F29:F30)</f>
        <v>200</v>
      </c>
      <c r="G28" s="3">
        <f t="shared" ref="G28:H28" si="9">SUM(G29:G30)</f>
        <v>200</v>
      </c>
      <c r="H28" s="3">
        <f t="shared" si="9"/>
        <v>0</v>
      </c>
    </row>
    <row r="29" spans="1:8" ht="33.75" x14ac:dyDescent="0.2">
      <c r="A29" s="12"/>
      <c r="B29" s="12"/>
      <c r="C29" s="12" t="s">
        <v>7</v>
      </c>
      <c r="D29" s="23" t="s">
        <v>8</v>
      </c>
      <c r="E29" s="8">
        <v>200</v>
      </c>
      <c r="F29" s="4"/>
      <c r="G29" s="4"/>
      <c r="H29" s="4"/>
    </row>
    <row r="30" spans="1:8" s="1" customFormat="1" ht="22.5" x14ac:dyDescent="0.2">
      <c r="A30" s="12"/>
      <c r="B30" s="12"/>
      <c r="C30" s="12" t="s">
        <v>39</v>
      </c>
      <c r="D30" s="23" t="s">
        <v>40</v>
      </c>
      <c r="E30" s="8"/>
      <c r="F30" s="4">
        <f>G30+H30</f>
        <v>200</v>
      </c>
      <c r="G30" s="4">
        <v>200</v>
      </c>
      <c r="H30" s="4">
        <v>0</v>
      </c>
    </row>
    <row r="31" spans="1:8" ht="17.100000000000001" customHeight="1" x14ac:dyDescent="0.2">
      <c r="A31" s="28" t="s">
        <v>21</v>
      </c>
      <c r="B31" s="28"/>
      <c r="C31" s="28"/>
      <c r="D31" s="29" t="s">
        <v>22</v>
      </c>
      <c r="E31" s="5">
        <f>E32+E39+E42</f>
        <v>1493800</v>
      </c>
      <c r="F31" s="5">
        <f t="shared" ref="F31:H31" si="10">F32+F39+F42</f>
        <v>1493800</v>
      </c>
      <c r="G31" s="5">
        <f t="shared" si="10"/>
        <v>1493800</v>
      </c>
      <c r="H31" s="5">
        <f t="shared" si="10"/>
        <v>0</v>
      </c>
    </row>
    <row r="32" spans="1:8" ht="33.75" x14ac:dyDescent="0.2">
      <c r="A32" s="32"/>
      <c r="B32" s="26" t="s">
        <v>23</v>
      </c>
      <c r="C32" s="26"/>
      <c r="D32" s="27" t="s">
        <v>24</v>
      </c>
      <c r="E32" s="3">
        <f>SUM(E33:E38)</f>
        <v>1489000</v>
      </c>
      <c r="F32" s="3">
        <f>SUM(F33:F38)</f>
        <v>1489000</v>
      </c>
      <c r="G32" s="3">
        <f t="shared" ref="G32:H32" si="11">SUM(G33:G38)</f>
        <v>1489000</v>
      </c>
      <c r="H32" s="3">
        <f t="shared" si="11"/>
        <v>0</v>
      </c>
    </row>
    <row r="33" spans="1:8" ht="33.75" x14ac:dyDescent="0.2">
      <c r="A33" s="32"/>
      <c r="B33" s="12"/>
      <c r="C33" s="12" t="s">
        <v>7</v>
      </c>
      <c r="D33" s="23" t="s">
        <v>8</v>
      </c>
      <c r="E33" s="8">
        <v>1489000</v>
      </c>
      <c r="F33" s="4"/>
      <c r="G33" s="4"/>
      <c r="H33" s="4"/>
    </row>
    <row r="34" spans="1:8" s="1" customFormat="1" x14ac:dyDescent="0.2">
      <c r="A34" s="32"/>
      <c r="B34" s="12"/>
      <c r="C34" s="12" t="s">
        <v>41</v>
      </c>
      <c r="D34" s="23" t="s">
        <v>44</v>
      </c>
      <c r="E34" s="8"/>
      <c r="F34" s="4">
        <f>G34+H34</f>
        <v>1432620</v>
      </c>
      <c r="G34" s="4">
        <v>1432620</v>
      </c>
      <c r="H34" s="4">
        <v>0</v>
      </c>
    </row>
    <row r="35" spans="1:8" s="1" customFormat="1" x14ac:dyDescent="0.2">
      <c r="A35" s="32"/>
      <c r="B35" s="12"/>
      <c r="C35" s="12" t="s">
        <v>33</v>
      </c>
      <c r="D35" s="23" t="s">
        <v>34</v>
      </c>
      <c r="E35" s="8"/>
      <c r="F35" s="4">
        <f t="shared" ref="F35:F38" si="12">G35+H35</f>
        <v>35500</v>
      </c>
      <c r="G35" s="4">
        <v>35500</v>
      </c>
      <c r="H35" s="4">
        <v>0</v>
      </c>
    </row>
    <row r="36" spans="1:8" s="1" customFormat="1" x14ac:dyDescent="0.2">
      <c r="A36" s="32"/>
      <c r="B36" s="12"/>
      <c r="C36" s="12" t="s">
        <v>42</v>
      </c>
      <c r="D36" s="23" t="s">
        <v>45</v>
      </c>
      <c r="E36" s="8"/>
      <c r="F36" s="4">
        <f t="shared" si="12"/>
        <v>2620</v>
      </c>
      <c r="G36" s="4">
        <v>2620</v>
      </c>
      <c r="H36" s="4">
        <v>0</v>
      </c>
    </row>
    <row r="37" spans="1:8" s="1" customFormat="1" x14ac:dyDescent="0.2">
      <c r="A37" s="32"/>
      <c r="B37" s="12"/>
      <c r="C37" s="12" t="s">
        <v>35</v>
      </c>
      <c r="D37" s="23" t="s">
        <v>46</v>
      </c>
      <c r="E37" s="8"/>
      <c r="F37" s="4">
        <f t="shared" si="12"/>
        <v>17450</v>
      </c>
      <c r="G37" s="4">
        <v>17450</v>
      </c>
      <c r="H37" s="4">
        <v>0</v>
      </c>
    </row>
    <row r="38" spans="1:8" s="1" customFormat="1" x14ac:dyDescent="0.2">
      <c r="A38" s="32"/>
      <c r="B38" s="12"/>
      <c r="C38" s="12" t="s">
        <v>43</v>
      </c>
      <c r="D38" s="23" t="s">
        <v>47</v>
      </c>
      <c r="E38" s="8"/>
      <c r="F38" s="4">
        <f t="shared" si="12"/>
        <v>810</v>
      </c>
      <c r="G38" s="4">
        <v>810</v>
      </c>
      <c r="H38" s="4">
        <v>0</v>
      </c>
    </row>
    <row r="39" spans="1:8" ht="45" x14ac:dyDescent="0.2">
      <c r="A39" s="32"/>
      <c r="B39" s="26" t="s">
        <v>25</v>
      </c>
      <c r="C39" s="26"/>
      <c r="D39" s="27" t="s">
        <v>26</v>
      </c>
      <c r="E39" s="3">
        <f t="shared" ref="E39:H39" si="13">SUM(E40:E41)</f>
        <v>1200</v>
      </c>
      <c r="F39" s="3">
        <f>SUM(F40:F41)</f>
        <v>1200</v>
      </c>
      <c r="G39" s="3">
        <f t="shared" si="13"/>
        <v>1200</v>
      </c>
      <c r="H39" s="3">
        <f t="shared" si="13"/>
        <v>0</v>
      </c>
    </row>
    <row r="40" spans="1:8" ht="33.75" x14ac:dyDescent="0.2">
      <c r="A40" s="32"/>
      <c r="B40" s="32"/>
      <c r="C40" s="12" t="s">
        <v>7</v>
      </c>
      <c r="D40" s="23" t="s">
        <v>8</v>
      </c>
      <c r="E40" s="8">
        <v>1200</v>
      </c>
      <c r="F40" s="4"/>
      <c r="G40" s="4"/>
      <c r="H40" s="4"/>
    </row>
    <row r="41" spans="1:8" x14ac:dyDescent="0.2">
      <c r="A41" s="32"/>
      <c r="B41" s="32"/>
      <c r="C41" s="12" t="s">
        <v>48</v>
      </c>
      <c r="D41" s="23" t="s">
        <v>49</v>
      </c>
      <c r="E41" s="8"/>
      <c r="F41" s="4">
        <f>G41+H41</f>
        <v>1200</v>
      </c>
      <c r="G41" s="4">
        <v>1200</v>
      </c>
      <c r="H41" s="4">
        <v>0</v>
      </c>
    </row>
    <row r="42" spans="1:8" s="1" customFormat="1" x14ac:dyDescent="0.2">
      <c r="A42" s="32"/>
      <c r="B42" s="9" t="s">
        <v>52</v>
      </c>
      <c r="C42" s="9"/>
      <c r="D42" s="10" t="s">
        <v>53</v>
      </c>
      <c r="E42" s="11">
        <f>E43+E44</f>
        <v>3600</v>
      </c>
      <c r="F42" s="11">
        <f t="shared" ref="F42:H42" si="14">F43+F44</f>
        <v>3600</v>
      </c>
      <c r="G42" s="11">
        <f t="shared" si="14"/>
        <v>3600</v>
      </c>
      <c r="H42" s="11">
        <f t="shared" si="14"/>
        <v>0</v>
      </c>
    </row>
    <row r="43" spans="1:8" s="1" customFormat="1" ht="33.75" x14ac:dyDescent="0.2">
      <c r="A43" s="32"/>
      <c r="B43" s="32"/>
      <c r="C43" s="12" t="s">
        <v>7</v>
      </c>
      <c r="D43" s="23" t="s">
        <v>8</v>
      </c>
      <c r="E43" s="8">
        <v>3600</v>
      </c>
      <c r="F43" s="4"/>
      <c r="G43" s="4"/>
      <c r="H43" s="4"/>
    </row>
    <row r="44" spans="1:8" s="1" customFormat="1" x14ac:dyDescent="0.2">
      <c r="A44" s="32"/>
      <c r="B44" s="32"/>
      <c r="C44" s="12" t="s">
        <v>41</v>
      </c>
      <c r="D44" s="23" t="s">
        <v>44</v>
      </c>
      <c r="E44" s="8"/>
      <c r="F44" s="4">
        <f>G44+H44</f>
        <v>3600</v>
      </c>
      <c r="G44" s="4">
        <v>3600</v>
      </c>
      <c r="H44" s="4">
        <v>0</v>
      </c>
    </row>
    <row r="45" spans="1:8" ht="25.5" customHeight="1" x14ac:dyDescent="0.2">
      <c r="A45" s="33" t="s">
        <v>50</v>
      </c>
      <c r="B45" s="33"/>
      <c r="C45" s="33"/>
      <c r="D45" s="33"/>
      <c r="E45" s="6">
        <f>E13+E18+E23+E27+E31+E6</f>
        <v>1675566.85</v>
      </c>
      <c r="F45" s="6">
        <f t="shared" ref="F45:H45" si="15">F13+F18+F23+F27+F31+F6</f>
        <v>1675566.85</v>
      </c>
      <c r="G45" s="6">
        <f t="shared" si="15"/>
        <v>1675566.85</v>
      </c>
      <c r="H45" s="6">
        <f t="shared" si="15"/>
        <v>0</v>
      </c>
    </row>
    <row r="52" spans="5:5" x14ac:dyDescent="0.2">
      <c r="E52" s="2"/>
    </row>
  </sheetData>
  <mergeCells count="14">
    <mergeCell ref="A7:A12"/>
    <mergeCell ref="B8:B12"/>
    <mergeCell ref="B40:B41"/>
    <mergeCell ref="A45:D45"/>
    <mergeCell ref="A2:H2"/>
    <mergeCell ref="G4:H4"/>
    <mergeCell ref="A4:A5"/>
    <mergeCell ref="B4:B5"/>
    <mergeCell ref="C4:C5"/>
    <mergeCell ref="D4:D5"/>
    <mergeCell ref="E4:E5"/>
    <mergeCell ref="F4:F5"/>
    <mergeCell ref="A32:A44"/>
    <mergeCell ref="B43:B44"/>
  </mergeCells>
  <pageMargins left="0.75" right="0.75" top="1" bottom="1" header="0.5" footer="0.5"/>
  <pageSetup paperSize="9" orientation="landscape" r:id="rId1"/>
  <headerFooter>
    <oddFooter>Strona &amp;P z &amp;N</oddFooter>
  </headerFooter>
  <ignoredErrors>
    <ignoredError sqref="F13 E13 E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2012-04-26T12:13:19Z</cp:lastPrinted>
  <dcterms:created xsi:type="dcterms:W3CDTF">2011-11-13T20:53:34Z</dcterms:created>
  <dcterms:modified xsi:type="dcterms:W3CDTF">2012-06-21T11:35:53Z</dcterms:modified>
</cp:coreProperties>
</file>